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930" yWindow="3420" windowWidth="19200" windowHeight="11595" activeTab="4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D11" i="5"/>
  <c r="E10" i="5"/>
  <c r="E9" i="5"/>
  <c r="E8" i="5"/>
  <c r="E22" i="4" l="1"/>
  <c r="E21" i="4"/>
  <c r="E20" i="4"/>
  <c r="F10" i="4"/>
  <c r="E10" i="4"/>
  <c r="D10" i="4"/>
  <c r="C10" i="4"/>
  <c r="B10" i="4"/>
  <c r="G9" i="4"/>
  <c r="F22" i="4" s="1"/>
  <c r="G8" i="4"/>
  <c r="F21" i="4" s="1"/>
  <c r="G7" i="4"/>
  <c r="F20" i="4" s="1"/>
  <c r="F24" i="4" l="1"/>
  <c r="G20" i="4" s="1"/>
  <c r="G10" i="4"/>
  <c r="G22" i="4" l="1"/>
  <c r="G21" i="4"/>
  <c r="E22" i="3" l="1"/>
  <c r="E21" i="3"/>
  <c r="E20" i="3"/>
  <c r="G10" i="3"/>
  <c r="F10" i="3"/>
  <c r="E10" i="3"/>
  <c r="D10" i="3"/>
  <c r="C10" i="3"/>
  <c r="B10" i="3"/>
  <c r="G9" i="3"/>
  <c r="F22" i="3" s="1"/>
  <c r="G8" i="3"/>
  <c r="F21" i="3" s="1"/>
  <c r="G7" i="3"/>
  <c r="F20" i="3" s="1"/>
  <c r="F24" i="3" l="1"/>
  <c r="G19" i="3" l="1"/>
  <c r="G18" i="3"/>
  <c r="G17" i="3"/>
  <c r="G20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F23" i="2" l="1"/>
  <c r="G21" i="2" s="1"/>
  <c r="G10" i="2"/>
  <c r="G20" i="2" l="1"/>
  <c r="G19" i="2"/>
  <c r="G18" i="2"/>
  <c r="G17" i="2"/>
  <c r="G16" i="2"/>
  <c r="E22" i="1" l="1"/>
  <c r="E21" i="1"/>
  <c r="E20" i="1"/>
  <c r="G7" i="1" l="1"/>
  <c r="G9" i="1" l="1"/>
  <c r="G8" i="1"/>
  <c r="F10" i="1"/>
  <c r="E10" i="1"/>
  <c r="D10" i="1"/>
  <c r="C10" i="1"/>
  <c r="B10" i="1"/>
  <c r="G10" i="1" l="1"/>
  <c r="F20" i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<sst xmlns="http://schemas.openxmlformats.org/spreadsheetml/2006/main" count="72" uniqueCount="25">
  <si>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</si>
  <si>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</si>
  <si>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</si>
  <si>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</si>
  <si>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</si>
  <si>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</si>
  <si>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</si>
  <si>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</si>
  <si>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</si>
  <si>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JULIO-SEPTIEMBRE 2023</t>
  </si>
  <si>
    <t>Julio</t>
  </si>
  <si>
    <t>Agosto</t>
  </si>
  <si>
    <t>Septiembre</t>
  </si>
  <si>
    <t>Se observó que para el periodo se registraron 223 infracciones impuestas a establecimientos por incumplimiento de la normativa establecida, el mayor porcentaje corresponde al mes de agosto con 37%. Santo Domingo y la Región Norte reflejan las mayores cantidades de sanciones con 94 y 47 respectivamente.</t>
  </si>
  <si>
    <t>CANTIDAD SANCIONES IMPUESTAS A ESTABLECIMIENTOS 
EXPENDIO DE BEBIDAS ALCOHÓLICAS 
(POR VIOLACIÓN A LA NORMATIVA) POR MES, SEGÚN REGIÓN</t>
  </si>
  <si>
    <t xml:space="preserve">       </t>
  </si>
  <si>
    <t>La información muestra con respecto al periodo analizado, que fueron impuestas 112 sanciones a establecimientos por incumplimiento de la normativa establecida, el mayor porcentaje corresponde al mes de septiembre con 35.7%; Santo Domingo con 42 y la Región Norte 33 reflejan la mayor cantidad de sanciones.</t>
  </si>
  <si>
    <t>CANTIDAD INSPECCIONES A ESTABLECIMIENTOS DE 
EXPENDIO DE BEBIDAS ALCOHÓLICAS POR MES, SEGÚN REGIÓN</t>
  </si>
  <si>
    <t>Se observa que en el trimestre julio-septiembre del año 2023, la cantidad de inspecciones realizadas a establecimientos fueron 3,175; el mayor porcentaje corresponde al mes de agosto con 73.8%; Las Regiones Norte y Sur reflejan las mayores cantidades con 1,552 y 764 respectivamente.</t>
  </si>
  <si>
    <t>CANTIDAD SUPERVISIONES A ESTABLECIMIENTOS DE 
EXPENDIO DE BEBIDAS ALCOHÓLICAS POR MES, SEGÚN REGIÓN</t>
  </si>
  <si>
    <t>Se observa que en el segundo trimestre, la cantidad de supervisiones realizadas a establecimientos fueron 15,107; el mayor porcentaje corresponde al mes de agosto con 36%. Las Regiones Norte y Sur reflejan las mayores cantidades con 6,810 y 3,632 respectivamente.</t>
  </si>
  <si>
    <t>CANTIDAD DE INFRACTORES QUE RECIBIERON CHARLA DE 
CONCIENTIZACIÓN SOBRE EL CUMPLIMIENTO DE LA NORMATIVA
POR MES</t>
  </si>
  <si>
    <t>CANTIDAD</t>
  </si>
  <si>
    <t>%</t>
  </si>
  <si>
    <t>La información muestra con respecto al trimestre evaluado, que 565 ciudadanos recibieron charlas de concientización sobre el cumplimiento de la normativa establecida; Destacando julio como el mes con mayor porcentaje del 35%.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</si>
</sst>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164" fontId="2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520851560221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2621974759107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8888888888888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03878681831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43</c:v>
                </c:pt>
                <c:pt idx="1">
                  <c:v>94</c:v>
                </c:pt>
                <c:pt idx="2">
                  <c:v>8</c:v>
                </c:pt>
                <c:pt idx="3">
                  <c:v>47</c:v>
                </c:pt>
                <c:pt idx="4">
                  <c:v>31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04224"/>
        <c:axId val="204543616"/>
        <c:axId val="0"/>
      </c:bar3DChart>
      <c:catAx>
        <c:axId val="18520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543616"/>
        <c:crosses val="autoZero"/>
        <c:auto val="1"/>
        <c:lblAlgn val="ctr"/>
        <c:lblOffset val="100"/>
        <c:noMultiLvlLbl val="0"/>
      </c:catAx>
      <c:valAx>
        <c:axId val="20454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2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</a:t>
            </a:r>
            <a:r>
              <a:rPr lang="en-US" sz="1000" b="1" i="0" u="none" strike="noStrike" baseline="0">
                <a:effectLst/>
              </a:rPr>
              <a:t>2023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03122073884E-2"/>
                  <c:y val="-3.0782304808104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'COBA-Infracciones'!$G$20:$G$22</c:f>
              <c:numCache>
                <c:formatCode>0%</c:formatCode>
                <c:ptCount val="3"/>
                <c:pt idx="0">
                  <c:v>0.35426008968609868</c:v>
                </c:pt>
                <c:pt idx="1">
                  <c:v>0.36771300448430494</c:v>
                </c:pt>
                <c:pt idx="2">
                  <c:v>0.27802690582959644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607424"/>
        <c:axId val="204545344"/>
        <c:axId val="0"/>
      </c:bar3DChart>
      <c:catAx>
        <c:axId val="2056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545344"/>
        <c:crosses val="autoZero"/>
        <c:auto val="1"/>
        <c:lblAlgn val="ctr"/>
        <c:lblOffset val="100"/>
        <c:noMultiLvlLbl val="0"/>
      </c:catAx>
      <c:valAx>
        <c:axId val="20454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56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848824873545571"/>
          <c:y val="1.52925064855180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8.14249407371756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728052161985802E-3"/>
                  <c:y val="-7.6463577598339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14</c:v>
                </c:pt>
                <c:pt idx="1">
                  <c:v>42</c:v>
                </c:pt>
                <c:pt idx="2">
                  <c:v>7</c:v>
                </c:pt>
                <c:pt idx="3">
                  <c:v>33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608960"/>
        <c:axId val="205055104"/>
        <c:axId val="0"/>
      </c:bar3DChart>
      <c:catAx>
        <c:axId val="20560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055104"/>
        <c:crosses val="autoZero"/>
        <c:auto val="1"/>
        <c:lblAlgn val="ctr"/>
        <c:lblOffset val="100"/>
        <c:noMultiLvlLbl val="0"/>
      </c:catAx>
      <c:valAx>
        <c:axId val="20505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6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julio-septiembre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'Cierres '!$G$19:$G$21</c:f>
              <c:numCache>
                <c:formatCode>0.0%</c:formatCode>
                <c:ptCount val="3"/>
                <c:pt idx="0">
                  <c:v>0.32142857142857145</c:v>
                </c:pt>
                <c:pt idx="1">
                  <c:v>0.32142857142857145</c:v>
                </c:pt>
                <c:pt idx="2">
                  <c:v>0.35714285714285715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607936"/>
        <c:axId val="205056832"/>
        <c:axId val="0"/>
      </c:bar3DChart>
      <c:catAx>
        <c:axId val="20560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056832"/>
        <c:crosses val="autoZero"/>
        <c:auto val="1"/>
        <c:lblAlgn val="ctr"/>
        <c:lblOffset val="100"/>
        <c:noMultiLvlLbl val="0"/>
      </c:catAx>
      <c:valAx>
        <c:axId val="20505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60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8486189112016E-2"/>
                  <c:y val="3.9215686274509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640064828993422E-2"/>
                  <c:y val="3.921259842519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884861891120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136</c:v>
                </c:pt>
                <c:pt idx="1">
                  <c:v>443</c:v>
                </c:pt>
                <c:pt idx="2">
                  <c:v>280</c:v>
                </c:pt>
                <c:pt idx="3">
                  <c:v>1552</c:v>
                </c:pt>
                <c:pt idx="4">
                  <c:v>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026240"/>
        <c:axId val="205058560"/>
        <c:axId val="0"/>
      </c:bar3DChart>
      <c:catAx>
        <c:axId val="206026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058560"/>
        <c:crosses val="autoZero"/>
        <c:auto val="1"/>
        <c:lblAlgn val="ctr"/>
        <c:lblOffset val="100"/>
        <c:noMultiLvlLbl val="0"/>
      </c:catAx>
      <c:valAx>
        <c:axId val="20505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2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2023</a:t>
            </a: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494E-2"/>
                  <c:y val="-1.9017755133549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7.3700787401574805E-2</c:v>
                </c:pt>
                <c:pt idx="1">
                  <c:v>0.73795275590551179</c:v>
                </c:pt>
                <c:pt idx="2">
                  <c:v>0.18834645669291339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027264"/>
        <c:axId val="205060288"/>
        <c:axId val="0"/>
      </c:bar3DChart>
      <c:catAx>
        <c:axId val="20602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060288"/>
        <c:crosses val="autoZero"/>
        <c:auto val="1"/>
        <c:lblAlgn val="ctr"/>
        <c:lblOffset val="100"/>
        <c:noMultiLvlLbl val="0"/>
      </c:catAx>
      <c:valAx>
        <c:axId val="20506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2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0270762169811119E-17"/>
                  <c:y val="-3.0878493129535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565</c:v>
                </c:pt>
                <c:pt idx="1">
                  <c:v>1791</c:v>
                </c:pt>
                <c:pt idx="2">
                  <c:v>2309</c:v>
                </c:pt>
                <c:pt idx="3">
                  <c:v>6810</c:v>
                </c:pt>
                <c:pt idx="4">
                  <c:v>3632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024704"/>
        <c:axId val="206315520"/>
        <c:axId val="0"/>
      </c:bar3DChart>
      <c:catAx>
        <c:axId val="206024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315520"/>
        <c:crosses val="autoZero"/>
        <c:auto val="1"/>
        <c:lblAlgn val="ctr"/>
        <c:lblOffset val="100"/>
        <c:noMultiLvlLbl val="0"/>
      </c:catAx>
      <c:valAx>
        <c:axId val="20631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2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Supervisiones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2023</a:t>
            </a: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240182223800764E-2"/>
                  <c:y val="-1.91162575266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200029943235314E-2"/>
                  <c:y val="-3.0782152230971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725187111929209E-2"/>
                  <c:y val="-2.2939014976069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'COBA-Supervisiones'!$G$20:$G$22</c:f>
              <c:numCache>
                <c:formatCode>0%</c:formatCode>
                <c:ptCount val="3"/>
                <c:pt idx="0">
                  <c:v>0.29701462897994307</c:v>
                </c:pt>
                <c:pt idx="1">
                  <c:v>0.35844310584497252</c:v>
                </c:pt>
                <c:pt idx="2">
                  <c:v>0.34454226517508441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721536"/>
        <c:axId val="206317248"/>
        <c:axId val="0"/>
      </c:bar3DChart>
      <c:catAx>
        <c:axId val="2067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317248"/>
        <c:crosses val="autoZero"/>
        <c:auto val="1"/>
        <c:lblAlgn val="ctr"/>
        <c:lblOffset val="100"/>
        <c:noMultiLvlLbl val="0"/>
      </c:catAx>
      <c:valAx>
        <c:axId val="2063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72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1213521684576209E-2"/>
                  <c:y val="3.2196778180805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98270177942605E-2"/>
                  <c:y val="1.091625911125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547E-2"/>
                  <c:y val="-1.471125328790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0.35044247787610622</c:v>
                </c:pt>
                <c:pt idx="1">
                  <c:v>0.34690265486725663</c:v>
                </c:pt>
                <c:pt idx="2">
                  <c:v>0.30265486725663715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6723072"/>
        <c:axId val="206318976"/>
        <c:axId val="0"/>
      </c:bar3DChart>
      <c:catAx>
        <c:axId val="2067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318976"/>
        <c:crosses val="autoZero"/>
        <c:auto val="1"/>
        <c:lblAlgn val="ctr"/>
        <c:lblOffset val="100"/>
        <c:noMultiLvlLbl val="0"/>
      </c:catAx>
      <c:valAx>
        <c:axId val="2063189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672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232164</xdr:colOff>
      <xdr:row>12</xdr:row>
      <xdr:rowOff>83338</xdr:rowOff>
    </xdr:from>
    <xdr:to>
      <xdr:col>7</xdr:col>
      <xdr:colOff>71433</xdr:colOff>
      <xdr:row>30</xdr:row>
      <xdr:rowOff>83338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386958</xdr:colOff>
      <xdr:row>12</xdr:row>
      <xdr:rowOff>107159</xdr:rowOff>
    </xdr:from>
    <xdr:to>
      <xdr:col>7</xdr:col>
      <xdr:colOff>11910</xdr:colOff>
      <xdr:row>30</xdr:row>
      <xdr:rowOff>95252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208356</xdr:colOff>
      <xdr:row>12</xdr:row>
      <xdr:rowOff>107156</xdr:rowOff>
    </xdr:from>
    <xdr:to>
      <xdr:col>7</xdr:col>
      <xdr:colOff>47625</xdr:colOff>
      <xdr:row>30</xdr:row>
      <xdr:rowOff>107156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410762</xdr:colOff>
      <xdr:row>12</xdr:row>
      <xdr:rowOff>83347</xdr:rowOff>
    </xdr:from>
    <xdr:to>
      <xdr:col>7</xdr:col>
      <xdr:colOff>250032</xdr:colOff>
      <xdr:row>30</xdr:row>
      <xdr:rowOff>83347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47" t="s">
        <v>8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20">
        <v>18</v>
      </c>
      <c r="C7" s="20">
        <v>24</v>
      </c>
      <c r="D7" s="20">
        <v>3</v>
      </c>
      <c r="E7" s="20">
        <v>15</v>
      </c>
      <c r="F7" s="20">
        <v>19</v>
      </c>
      <c r="G7" s="21">
        <f>SUM(B7:F7)</f>
        <v>79</v>
      </c>
    </row>
    <row r="8" spans="1:9" s="7" customFormat="1" ht="30.75" customHeight="1" x14ac:dyDescent="0.25">
      <c r="A8" s="19" t="s">
        <v>11</v>
      </c>
      <c r="B8" s="20">
        <v>21</v>
      </c>
      <c r="C8" s="20">
        <v>34</v>
      </c>
      <c r="D8" s="20">
        <v>3</v>
      </c>
      <c r="E8" s="20">
        <v>18</v>
      </c>
      <c r="F8" s="20">
        <v>6</v>
      </c>
      <c r="G8" s="21">
        <f>SUM(B8:F8)</f>
        <v>82</v>
      </c>
    </row>
    <row r="9" spans="1:9" s="7" customFormat="1" ht="30.75" customHeight="1" x14ac:dyDescent="0.25">
      <c r="A9" s="19" t="s">
        <v>12</v>
      </c>
      <c r="B9" s="20">
        <v>4</v>
      </c>
      <c r="C9" s="20">
        <v>36</v>
      </c>
      <c r="D9" s="20">
        <v>2</v>
      </c>
      <c r="E9" s="20">
        <v>14</v>
      </c>
      <c r="F9" s="20">
        <v>6</v>
      </c>
      <c r="G9" s="21">
        <f>SUM(B9:F9)</f>
        <v>62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43</v>
      </c>
      <c r="C10" s="22">
        <f t="shared" si="0"/>
        <v>94</v>
      </c>
      <c r="D10" s="22">
        <f t="shared" si="0"/>
        <v>8</v>
      </c>
      <c r="E10" s="22">
        <f t="shared" si="0"/>
        <v>47</v>
      </c>
      <c r="F10" s="22">
        <f t="shared" si="0"/>
        <v>31</v>
      </c>
      <c r="G10" s="23">
        <f t="shared" si="0"/>
        <v>223</v>
      </c>
    </row>
    <row r="11" spans="1:9" s="8" customFormat="1" ht="6.75" customHeight="1" x14ac:dyDescent="0.25">
      <c r="A11" s="49"/>
      <c r="B11" s="49"/>
    </row>
    <row r="12" spans="1:9" s="8" customFormat="1" ht="13.5" customHeight="1" x14ac:dyDescent="0.25">
      <c r="A12" s="50"/>
      <c r="B12" s="50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Julio</v>
      </c>
      <c r="F20" s="14">
        <f>G7</f>
        <v>79</v>
      </c>
      <c r="G20" s="15">
        <f>F20/F24</f>
        <v>0.35426008968609868</v>
      </c>
    </row>
    <row r="21" spans="1:11" x14ac:dyDescent="0.25">
      <c r="E21" s="13" t="str">
        <f>A8</f>
        <v>Agosto</v>
      </c>
      <c r="F21" s="14">
        <f>G8</f>
        <v>82</v>
      </c>
      <c r="G21" s="15">
        <f>F21/F24</f>
        <v>0.36771300448430494</v>
      </c>
    </row>
    <row r="22" spans="1:11" x14ac:dyDescent="0.25">
      <c r="E22" s="13" t="str">
        <f>A9</f>
        <v>Septiembre</v>
      </c>
      <c r="F22" s="14">
        <f>G9</f>
        <v>62</v>
      </c>
      <c r="G22" s="15">
        <f>F22/F24</f>
        <v>0.27802690582959644</v>
      </c>
    </row>
    <row r="24" spans="1:11" ht="18" x14ac:dyDescent="0.25">
      <c r="F24" s="16">
        <f>SUM(F17:F22)</f>
        <v>223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45" t="s">
        <v>13</v>
      </c>
      <c r="B32" s="45"/>
      <c r="C32" s="45"/>
      <c r="D32" s="45"/>
      <c r="E32" s="45"/>
      <c r="F32" s="45"/>
      <c r="G32" s="45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47" t="s">
        <v>14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20">
        <v>7</v>
      </c>
      <c r="C7" s="20">
        <v>9</v>
      </c>
      <c r="D7" s="20">
        <v>2</v>
      </c>
      <c r="E7" s="20">
        <v>12</v>
      </c>
      <c r="F7" s="20">
        <v>6</v>
      </c>
      <c r="G7" s="21">
        <f>SUM(B7:F7)</f>
        <v>36</v>
      </c>
    </row>
    <row r="8" spans="1:9" s="7" customFormat="1" ht="30.75" customHeight="1" x14ac:dyDescent="0.25">
      <c r="A8" s="19" t="s">
        <v>11</v>
      </c>
      <c r="B8" s="20">
        <v>3</v>
      </c>
      <c r="C8" s="20">
        <v>15</v>
      </c>
      <c r="D8" s="20">
        <v>3</v>
      </c>
      <c r="E8" s="20">
        <v>9</v>
      </c>
      <c r="F8" s="20">
        <v>6</v>
      </c>
      <c r="G8" s="21">
        <f>SUM(B8:F8)</f>
        <v>36</v>
      </c>
      <c r="I8" s="7" t="s">
        <v>15</v>
      </c>
    </row>
    <row r="9" spans="1:9" s="7" customFormat="1" ht="30.75" customHeight="1" x14ac:dyDescent="0.25">
      <c r="A9" s="19" t="s">
        <v>12</v>
      </c>
      <c r="B9" s="20">
        <v>4</v>
      </c>
      <c r="C9" s="20">
        <v>18</v>
      </c>
      <c r="D9" s="20">
        <v>2</v>
      </c>
      <c r="E9" s="20">
        <v>12</v>
      </c>
      <c r="F9" s="20">
        <v>4</v>
      </c>
      <c r="G9" s="21">
        <f>SUM(B9:F9)</f>
        <v>40</v>
      </c>
    </row>
    <row r="10" spans="1:9" s="7" customFormat="1" ht="30.75" customHeight="1" x14ac:dyDescent="0.25">
      <c r="A10" s="26" t="s">
        <v>1</v>
      </c>
      <c r="B10" s="27">
        <f t="shared" ref="B10:G10" si="0">SUM(B7:B9)</f>
        <v>14</v>
      </c>
      <c r="C10" s="27">
        <f t="shared" si="0"/>
        <v>42</v>
      </c>
      <c r="D10" s="27">
        <f t="shared" si="0"/>
        <v>7</v>
      </c>
      <c r="E10" s="27">
        <f t="shared" si="0"/>
        <v>33</v>
      </c>
      <c r="F10" s="27">
        <f t="shared" si="0"/>
        <v>16</v>
      </c>
      <c r="G10" s="28">
        <f t="shared" si="0"/>
        <v>112</v>
      </c>
    </row>
    <row r="11" spans="1:9" s="8" customFormat="1" ht="6" customHeight="1" x14ac:dyDescent="0.25">
      <c r="A11" s="49"/>
      <c r="B11" s="49"/>
    </row>
    <row r="12" spans="1:9" ht="18" customHeight="1" x14ac:dyDescent="0.25">
      <c r="A12" s="51"/>
      <c r="B12" s="51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Julio</v>
      </c>
      <c r="F19" s="14">
        <f>G7</f>
        <v>36</v>
      </c>
      <c r="G19" s="29">
        <f>F19/F23</f>
        <v>0.32142857142857145</v>
      </c>
    </row>
    <row r="20" spans="1:11" x14ac:dyDescent="0.25">
      <c r="E20" s="13" t="str">
        <f>A8</f>
        <v>Agosto</v>
      </c>
      <c r="F20" s="14">
        <f>G8</f>
        <v>36</v>
      </c>
      <c r="G20" s="29">
        <f>F20/F23</f>
        <v>0.32142857142857145</v>
      </c>
    </row>
    <row r="21" spans="1:11" x14ac:dyDescent="0.25">
      <c r="E21" s="13" t="str">
        <f>A9</f>
        <v>Septiembre</v>
      </c>
      <c r="F21" s="14">
        <f>G9</f>
        <v>40</v>
      </c>
      <c r="G21" s="29">
        <f>F21/F23</f>
        <v>0.35714285714285715</v>
      </c>
    </row>
    <row r="23" spans="1:11" ht="18" x14ac:dyDescent="0.25">
      <c r="F23" s="16">
        <f>SUM(F16:F21)</f>
        <v>112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45" t="s">
        <v>16</v>
      </c>
      <c r="B32" s="45"/>
      <c r="C32" s="45"/>
      <c r="D32" s="45"/>
      <c r="E32" s="45"/>
      <c r="F32" s="45"/>
      <c r="G32" s="45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17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31">
        <v>37</v>
      </c>
      <c r="C7" s="31">
        <v>21</v>
      </c>
      <c r="D7" s="31">
        <v>0</v>
      </c>
      <c r="E7" s="31">
        <v>176</v>
      </c>
      <c r="F7" s="31">
        <v>0</v>
      </c>
      <c r="G7" s="32">
        <f>SUM(B7:F7)</f>
        <v>234</v>
      </c>
    </row>
    <row r="8" spans="1:9" s="7" customFormat="1" ht="30.75" customHeight="1" x14ac:dyDescent="0.25">
      <c r="A8" s="19" t="s">
        <v>11</v>
      </c>
      <c r="B8" s="31">
        <v>99</v>
      </c>
      <c r="C8" s="31">
        <v>305</v>
      </c>
      <c r="D8" s="31">
        <v>280</v>
      </c>
      <c r="E8" s="31">
        <v>895</v>
      </c>
      <c r="F8" s="31">
        <v>764</v>
      </c>
      <c r="G8" s="32">
        <f>SUM(B8:F8)</f>
        <v>2343</v>
      </c>
    </row>
    <row r="9" spans="1:9" s="7" customFormat="1" ht="30.75" customHeight="1" x14ac:dyDescent="0.25">
      <c r="A9" s="19" t="s">
        <v>12</v>
      </c>
      <c r="B9" s="31">
        <v>0</v>
      </c>
      <c r="C9" s="31">
        <v>117</v>
      </c>
      <c r="D9" s="31">
        <v>0</v>
      </c>
      <c r="E9" s="31">
        <v>481</v>
      </c>
      <c r="F9" s="31">
        <v>0</v>
      </c>
      <c r="G9" s="32">
        <f>SUM(B9:F9)</f>
        <v>598</v>
      </c>
    </row>
    <row r="10" spans="1:9" s="7" customFormat="1" ht="30.75" customHeight="1" x14ac:dyDescent="0.25">
      <c r="A10" s="26" t="s">
        <v>1</v>
      </c>
      <c r="B10" s="28">
        <f t="shared" ref="B10:G10" si="0">SUM(B7:B9)</f>
        <v>136</v>
      </c>
      <c r="C10" s="28">
        <f t="shared" si="0"/>
        <v>443</v>
      </c>
      <c r="D10" s="28">
        <f t="shared" si="0"/>
        <v>280</v>
      </c>
      <c r="E10" s="28">
        <f t="shared" si="0"/>
        <v>1552</v>
      </c>
      <c r="F10" s="28">
        <f t="shared" si="0"/>
        <v>764</v>
      </c>
      <c r="G10" s="28">
        <f t="shared" si="0"/>
        <v>3175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Julio</v>
      </c>
      <c r="F20" s="33">
        <f>G7</f>
        <v>234</v>
      </c>
      <c r="G20" s="29">
        <f>F20/F24</f>
        <v>7.3700787401574805E-2</v>
      </c>
    </row>
    <row r="21" spans="1:11" x14ac:dyDescent="0.25">
      <c r="E21" s="13" t="str">
        <f>A8</f>
        <v>Agosto</v>
      </c>
      <c r="F21" s="33">
        <f>G8</f>
        <v>2343</v>
      </c>
      <c r="G21" s="29">
        <f>F21/F24</f>
        <v>0.73795275590551179</v>
      </c>
    </row>
    <row r="22" spans="1:11" x14ac:dyDescent="0.25">
      <c r="E22" s="13" t="str">
        <f>A9</f>
        <v>Septiembre</v>
      </c>
      <c r="F22" s="33">
        <f>G9</f>
        <v>598</v>
      </c>
      <c r="G22" s="29">
        <f>F22/F24</f>
        <v>0.18834645669291339</v>
      </c>
    </row>
    <row r="24" spans="1:11" ht="18" x14ac:dyDescent="0.25">
      <c r="F24" s="16">
        <f>SUM(F17:F22)</f>
        <v>3175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18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19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10</v>
      </c>
      <c r="B7" s="31">
        <v>170</v>
      </c>
      <c r="C7" s="31">
        <v>594</v>
      </c>
      <c r="D7" s="31">
        <v>711</v>
      </c>
      <c r="E7" s="31">
        <v>2002</v>
      </c>
      <c r="F7" s="31">
        <v>1010</v>
      </c>
      <c r="G7" s="32">
        <f>SUM(B7:F7)</f>
        <v>4487</v>
      </c>
    </row>
    <row r="8" spans="1:9" s="7" customFormat="1" ht="30.75" customHeight="1" x14ac:dyDescent="0.25">
      <c r="A8" s="19" t="s">
        <v>11</v>
      </c>
      <c r="B8" s="31">
        <v>200</v>
      </c>
      <c r="C8" s="31">
        <v>608</v>
      </c>
      <c r="D8" s="31">
        <v>838</v>
      </c>
      <c r="E8" s="31">
        <v>2443</v>
      </c>
      <c r="F8" s="31">
        <v>1326</v>
      </c>
      <c r="G8" s="32">
        <f>SUM(B8:F8)</f>
        <v>5415</v>
      </c>
    </row>
    <row r="9" spans="1:9" s="7" customFormat="1" ht="30.75" customHeight="1" x14ac:dyDescent="0.25">
      <c r="A9" s="19" t="s">
        <v>12</v>
      </c>
      <c r="B9" s="31">
        <v>195</v>
      </c>
      <c r="C9" s="31">
        <v>589</v>
      </c>
      <c r="D9" s="31">
        <v>760</v>
      </c>
      <c r="E9" s="31">
        <v>2365</v>
      </c>
      <c r="F9" s="31">
        <v>1296</v>
      </c>
      <c r="G9" s="32">
        <f>SUM(B9:F9)</f>
        <v>5205</v>
      </c>
    </row>
    <row r="10" spans="1:9" s="7" customFormat="1" ht="30.75" customHeight="1" x14ac:dyDescent="0.25">
      <c r="A10" s="35" t="s">
        <v>1</v>
      </c>
      <c r="B10" s="28">
        <f t="shared" ref="B10:G10" si="0">SUM(B7:B9)</f>
        <v>565</v>
      </c>
      <c r="C10" s="28">
        <f t="shared" si="0"/>
        <v>1791</v>
      </c>
      <c r="D10" s="28">
        <f t="shared" si="0"/>
        <v>2309</v>
      </c>
      <c r="E10" s="28">
        <f t="shared" si="0"/>
        <v>6810</v>
      </c>
      <c r="F10" s="28">
        <f t="shared" si="0"/>
        <v>3632</v>
      </c>
      <c r="G10" s="28">
        <f t="shared" si="0"/>
        <v>15107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Julio</v>
      </c>
      <c r="F20" s="33">
        <f>G7</f>
        <v>4487</v>
      </c>
      <c r="G20" s="15">
        <f>F20/F24</f>
        <v>0.29701462897994307</v>
      </c>
    </row>
    <row r="21" spans="1:11" x14ac:dyDescent="0.25">
      <c r="E21" s="13" t="str">
        <f>A8</f>
        <v>Agosto</v>
      </c>
      <c r="F21" s="33">
        <f>G8</f>
        <v>5415</v>
      </c>
      <c r="G21" s="15">
        <f>F21/F24</f>
        <v>0.35844310584497252</v>
      </c>
    </row>
    <row r="22" spans="1:11" x14ac:dyDescent="0.25">
      <c r="E22" s="13" t="str">
        <f>A9</f>
        <v>Septiembre</v>
      </c>
      <c r="F22" s="33">
        <f>G9</f>
        <v>5205</v>
      </c>
      <c r="G22" s="15">
        <f>F22/F24</f>
        <v>0.34454226517508441</v>
      </c>
    </row>
    <row r="24" spans="1:11" ht="18" x14ac:dyDescent="0.25">
      <c r="F24" s="16">
        <f>SUM(F17:F22)</f>
        <v>15107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20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7" ht="15" customHeight="1" x14ac:dyDescent="0.25"/>
    <row r="3" spans="1:7" ht="49.5" customHeight="1" x14ac:dyDescent="0.2">
      <c r="A3" s="47" t="s">
        <v>21</v>
      </c>
      <c r="B3" s="47"/>
      <c r="C3" s="47"/>
      <c r="D3" s="47"/>
      <c r="E3" s="47"/>
      <c r="F3" s="47"/>
      <c r="G3" s="47"/>
    </row>
    <row r="4" spans="1:7" ht="25.5" customHeight="1" x14ac:dyDescent="0.2">
      <c r="A4" s="48" t="s">
        <v>9</v>
      </c>
      <c r="B4" s="48"/>
      <c r="C4" s="48"/>
      <c r="D4" s="48"/>
      <c r="E4" s="48"/>
      <c r="F4" s="48"/>
      <c r="G4" s="48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6"/>
      <c r="B6" s="17"/>
      <c r="C6" s="37"/>
      <c r="D6" s="17"/>
      <c r="E6" s="17"/>
      <c r="F6" s="17"/>
      <c r="G6" s="38"/>
    </row>
    <row r="7" spans="1:7" s="7" customFormat="1" ht="42" customHeight="1" x14ac:dyDescent="0.25">
      <c r="C7" s="24" t="s">
        <v>0</v>
      </c>
      <c r="D7" s="24" t="s">
        <v>22</v>
      </c>
      <c r="E7" s="24" t="s">
        <v>23</v>
      </c>
    </row>
    <row r="8" spans="1:7" s="7" customFormat="1" ht="31.5" customHeight="1" x14ac:dyDescent="0.25">
      <c r="C8" s="19" t="s">
        <v>10</v>
      </c>
      <c r="D8" s="20">
        <v>198</v>
      </c>
      <c r="E8" s="39">
        <f>D8/D11</f>
        <v>0.35044247787610622</v>
      </c>
    </row>
    <row r="9" spans="1:7" s="7" customFormat="1" ht="31.5" customHeight="1" x14ac:dyDescent="0.25">
      <c r="C9" s="19" t="s">
        <v>11</v>
      </c>
      <c r="D9" s="20">
        <v>196</v>
      </c>
      <c r="E9" s="39">
        <f>D9/D11</f>
        <v>0.34690265486725663</v>
      </c>
    </row>
    <row r="10" spans="1:7" s="7" customFormat="1" ht="31.5" customHeight="1" x14ac:dyDescent="0.25">
      <c r="C10" s="19" t="s">
        <v>12</v>
      </c>
      <c r="D10" s="20">
        <v>171</v>
      </c>
      <c r="E10" s="39">
        <f>D10/D11</f>
        <v>0.30265486725663715</v>
      </c>
    </row>
    <row r="11" spans="1:7" s="7" customFormat="1" ht="33" customHeight="1" x14ac:dyDescent="0.25">
      <c r="C11" s="26" t="s">
        <v>1</v>
      </c>
      <c r="D11" s="40">
        <f>SUM(D8:D10)</f>
        <v>565</v>
      </c>
      <c r="E11" s="41">
        <f>SUM(E8:E10)</f>
        <v>1</v>
      </c>
    </row>
    <row r="12" spans="1:7" s="8" customFormat="1" ht="16.5" customHeight="1" x14ac:dyDescent="0.2">
      <c r="B12" s="42"/>
      <c r="C12" s="54"/>
      <c r="D12" s="54"/>
      <c r="E12" s="54"/>
    </row>
    <row r="13" spans="1:7" s="8" customFormat="1" ht="18" customHeight="1" x14ac:dyDescent="0.25">
      <c r="B13" s="42"/>
      <c r="E13" s="43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5"/>
      <c r="D37" s="55"/>
      <c r="E37" s="55"/>
    </row>
    <row r="39" spans="1:7" x14ac:dyDescent="0.25">
      <c r="C39" s="55"/>
      <c r="D39" s="55"/>
      <c r="E39" s="55"/>
    </row>
    <row r="40" spans="1:7" ht="12.75" customHeight="1" x14ac:dyDescent="0.25"/>
    <row r="41" spans="1:7" ht="73.5" customHeight="1" x14ac:dyDescent="0.25">
      <c r="A41" s="30"/>
      <c r="B41" s="45" t="s">
        <v>24</v>
      </c>
      <c r="C41" s="45"/>
      <c r="D41" s="45"/>
      <c r="E41" s="45"/>
      <c r="F41" s="45"/>
      <c r="G41" s="44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2023-10-09T15:19:16Z</dcterms:modified>
</cp:coreProperties>
</file>